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<sst xmlns="http://schemas.openxmlformats.org/spreadsheetml/2006/main" count="171" uniqueCount="104">
  <si>
    <t>Lp.</t>
  </si>
  <si>
    <t>Dział</t>
  </si>
  <si>
    <t>Rozdz.</t>
  </si>
  <si>
    <t>Nazwa zadania inwestycyjnego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</si>
  <si>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</si>
  <si>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</si>
  <si>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</si>
  <si>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</si>
  <si>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środki do pozyskania
z innych  źródeł*</t>
  </si>
  <si>
    <t>1.</t>
  </si>
  <si>
    <t>Starostwo Powiatowe               w Grójcu</t>
  </si>
  <si>
    <t>2.</t>
  </si>
  <si>
    <t>Razem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</si>
  <si>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</si>
  <si>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</si>
  <si>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</si>
  <si>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</si>
  <si>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</si>
  <si>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</si>
  <si>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</si>
  <si>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3.</t>
  </si>
  <si>
    <t>4.</t>
  </si>
  <si>
    <t>6.</t>
  </si>
  <si>
    <t>A.      
B. 130.000
C.</t>
  </si>
  <si>
    <t>5.</t>
  </si>
  <si>
    <t>A.      
B. 150.000
C.</t>
  </si>
  <si>
    <t xml:space="preserve">Modernizacja drogi powiatowej Nr 1681 W Klonowa Wola - Stara Warka </t>
  </si>
  <si>
    <t>Wydatki na zadania inwestycyjne na 2014 rok</t>
  </si>
  <si>
    <t>Zakup systemu kolejkowego dla Wydziału Komunikacji i Transportu Starostwa Powiatowego w Grójcu</t>
  </si>
  <si>
    <t>Zakup samochodu przystosowanego do przewozu osób niepełnosprawnych</t>
  </si>
  <si>
    <t>X</t>
  </si>
  <si>
    <t>Modernizacja drogi powiatowej Nr 1608 W Trzylatków - Zalesie</t>
  </si>
  <si>
    <t>A.      
B. 40.000
C.
…</t>
  </si>
  <si>
    <t>Modernizacja drogi powiatowej Nr 1667 W Wola Boglewska - Palczew</t>
  </si>
  <si>
    <t>Modernizacja drogi powiatowej Nr 1675 W Wola Chynowska - Podgórzyce</t>
  </si>
  <si>
    <t>7.</t>
  </si>
  <si>
    <t>Budowa sieci komputerowej w jednostkach oświatowych uczestniczących w projekcie unijnym pn. " Wybieram lepszą przyszłość "</t>
  </si>
  <si>
    <t>Zakup wyposażenia dla warsztatu stolarskiego dla jednostek oświatowych uczestniczących w projekcie unijnym pn. " Wybieram lepszą przyszłość "</t>
  </si>
  <si>
    <t>Zakup wyposażenia dla warsztatu gastronomicznego dla jednostek oświatowych uczestniczących w projekcie unijnym pn. " Wybieram lepszą przyszłość "</t>
  </si>
  <si>
    <t>Zakup wyposażenia dla warsztatu samochodowego dla jednostek oświatowych uczestniczących w projekcie unijnym pn. " Wybieram lepszą przyszłość "</t>
  </si>
  <si>
    <t>Zakup wyposażenia dla pracowni technicznej dla jednostek oświatowych uczestniczących w projekcie unijnym pn. " Wybieram lepszą przyszłość "</t>
  </si>
  <si>
    <t>Zakup wyposażenia dla pracowni komputerowej dla jednostek oświatowych uczestniczących w projekcie unijnym pn. " Wybieram lepszą przyszłość "</t>
  </si>
  <si>
    <t>Zakup pomocy dydaktycznych do zajęć z logistyki, hotelarstwa oraz żywienia dla jednostek oświatowych uczestniczących w projekcie unijnym pn. " Wybieram lepszą przyszłość "</t>
  </si>
  <si>
    <t>A. 1.800    
B.
C.</t>
  </si>
  <si>
    <t>A. 5.108    
B.
C.</t>
  </si>
  <si>
    <t>A. 10.547   
B.
C.</t>
  </si>
  <si>
    <t>A. 6.032  
B.
C.</t>
  </si>
  <si>
    <t>A. 4.670   
B.
C.</t>
  </si>
  <si>
    <t>Plan przed zmianą</t>
  </si>
  <si>
    <t>Zmiana</t>
  </si>
  <si>
    <t>Plan po zmianie</t>
  </si>
  <si>
    <t xml:space="preserve">Modernizacja drogi powiatowej Nr 1602 W Wilczoruda - Michrów </t>
  </si>
  <si>
    <t>A.    
B. 5.000
C.</t>
  </si>
  <si>
    <t>Zakup samochodu przystosowanego do przewozu osób niepełnosprawnych dla potrzeb Środowiskowego Domu Samopomocy w Łychowskiej Woli</t>
  </si>
  <si>
    <t>środki wymienione
w art. 5 ust. 1 pkt 2 i 3 u.f.p.</t>
  </si>
  <si>
    <t>Przebudowa drogi powiatowej Nr 1626 W Skurów - Wilczogóra</t>
  </si>
  <si>
    <t>8.</t>
  </si>
  <si>
    <t>Zakup koparki kołowej dla potrzeb Powiatowego Zarządu Dróg w Grójcu</t>
  </si>
  <si>
    <t>A.      
B.
C.</t>
  </si>
  <si>
    <t>Powiatowy Zarząd Dróg                      w Grójcu</t>
  </si>
  <si>
    <t>Zakup przyczepy niskopodwoziowej do transportu sprzętu oraz maszyn drogowych dla potrzeb Powiatowego Zarządu Dróg w Grójcu</t>
  </si>
  <si>
    <t>A.      
B. 107.000
C.11.500 - środki od mieszkańców</t>
  </si>
  <si>
    <t>Zakup komputerów dla potrzeb Starostwa Powiatowego w Grójcu</t>
  </si>
  <si>
    <t>A.    
B. 15.000
C. 20.000 - środki od stowarzyszenia</t>
  </si>
  <si>
    <t>9.</t>
  </si>
  <si>
    <t xml:space="preserve">Modernizacja drogi powiatowej Nr 2446 W Goszczyn - Długowola </t>
  </si>
  <si>
    <t>10.</t>
  </si>
  <si>
    <t xml:space="preserve">Modernizacja drogi powiatowej Nr 1627 W Łęczeszyce - Błędów </t>
  </si>
  <si>
    <t>A.      
B. 100.000
C.30.000 - środki od mieszkańców</t>
  </si>
  <si>
    <t>11.</t>
  </si>
  <si>
    <t>Modernizacja drogi powiatowej Nr 1607 W Konie - Wilków</t>
  </si>
  <si>
    <t>A.      
B. 110.000
C.</t>
  </si>
  <si>
    <t>12.</t>
  </si>
  <si>
    <t>Modernizacja drogi powiatowej Nr 1667 W Wola Boglewska - Palczew w msc. Wrociszew</t>
  </si>
  <si>
    <t>13.</t>
  </si>
  <si>
    <t>Modernizacja drogi powiatowej Nr 1682 W Antoniówka - Stara Warka w msc. Grażyna</t>
  </si>
  <si>
    <t>14.</t>
  </si>
  <si>
    <t>Modernizacja drogi powiatowej Nr 1104 W Falęcice - Nowe Miasto w msc. Borowe</t>
  </si>
  <si>
    <t>Zakup klimatyzatorów dla potrzeb Wydziału Geodezji Starostwa Powiatowego w Grójcu</t>
  </si>
  <si>
    <t>A.      
B. 30.000
C.</t>
  </si>
  <si>
    <t>A.      
B. 20.000
C.</t>
  </si>
  <si>
    <t>A.      
B. 60.000
C.</t>
  </si>
  <si>
    <t>A.    
B. 60.000
C.</t>
  </si>
  <si>
    <t>Realizacja projektu pn. " Stworzenie stałej wystawy muzealnej pt. " Warka - miasto dotknięte historią "</t>
  </si>
  <si>
    <t>A. 10.970  
B.
C.</t>
  </si>
  <si>
    <t>15.</t>
  </si>
  <si>
    <t>16.</t>
  </si>
  <si>
    <t>Modernizacja drogi powiatowej Nr 1606 W Dobryszew - Trzylatków</t>
  </si>
  <si>
    <t>Modernizacja drogi powiatowej Nr 1612 W Rożce - Ciechlin</t>
  </si>
  <si>
    <t>A.      
B. 15.000
C.</t>
  </si>
  <si>
    <t>Zakup pieca c.o. dla potrzeb Środowiskowego Domu Samopomocy w Łychowskiej Woli</t>
  </si>
  <si>
    <t>Środowiskowy Dom Samopomocy w Łychowskiej Woli</t>
  </si>
  <si>
    <t>A. 12.000    
B. 
C.</t>
  </si>
  <si>
    <t>A. 12.000  
B. 5.000
C.</t>
  </si>
  <si>
    <t>Zespół Szkół Specjalnych w Grójcu</t>
  </si>
  <si>
    <t>Budowa szkolnego placu zabaw w ramach programu „ Radosna Szkoła " przy Zespole Szkół Specjalnych w Grójcu</t>
  </si>
  <si>
    <t>A. 40.000     
B. 
C.</t>
  </si>
  <si>
    <t>A. 40.000      
B. 
C.</t>
  </si>
  <si>
    <t>A. 578.930    
B. 308.955
C.</t>
  </si>
  <si>
    <t>A.      
B. 217.268
C.</t>
  </si>
  <si>
    <t>A. 578.930    
B. 1.568.223
C. 41.500 - środki od mieszkańców</t>
  </si>
  <si>
    <t>A. 20.198
B.
C.</t>
  </si>
  <si>
    <t>A. 59.325  
B.
C.</t>
  </si>
  <si>
    <t>A. 690.255     
B. 1.648.223
C. 41.500 - środki od mieszkańców, 20.000 - środki od stowarzyszenia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</si>
</sst>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9" fontId="27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31" borderId="9" applyNumberFormat="0" applyFon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56" applyAlignment="1">
      <alignment vertical="center"/>
      <protection/>
    </xf>
    <xf numFmtId="0" fontId="0" fillId="0" borderId="1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10" xfId="42" applyNumberFormat="1" applyFont="1" applyBorder="1" applyAlignment="1">
      <alignment vertical="center"/>
    </xf>
    <xf numFmtId="164" fontId="0" fillId="0" borderId="15" xfId="42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1" fontId="0" fillId="0" borderId="10" xfId="42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164" fontId="0" fillId="0" borderId="13" xfId="42" applyNumberFormat="1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41" fontId="0" fillId="0" borderId="17" xfId="42" applyNumberFormat="1" applyFont="1" applyBorder="1" applyAlignment="1">
      <alignment horizontal="right" vertical="center"/>
    </xf>
    <xf numFmtId="164" fontId="0" fillId="0" borderId="10" xfId="42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41" fontId="0" fillId="0" borderId="17" xfId="0" applyNumberFormat="1" applyFont="1" applyBorder="1" applyAlignment="1">
      <alignment horizontal="center" vertical="center"/>
    </xf>
    <xf numFmtId="164" fontId="0" fillId="0" borderId="14" xfId="42" applyNumberFormat="1" applyFont="1" applyBorder="1" applyAlignment="1">
      <alignment vertical="center"/>
    </xf>
    <xf numFmtId="41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41" fontId="0" fillId="0" borderId="18" xfId="0" applyNumberFormat="1" applyFont="1" applyBorder="1" applyAlignment="1">
      <alignment horizontal="center" vertical="center"/>
    </xf>
    <xf numFmtId="164" fontId="0" fillId="0" borderId="18" xfId="42" applyNumberFormat="1" applyFont="1" applyBorder="1" applyAlignment="1">
      <alignment vertical="center"/>
    </xf>
    <xf numFmtId="164" fontId="6" fillId="0" borderId="16" xfId="42" applyNumberFormat="1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164" fontId="6" fillId="0" borderId="17" xfId="42" applyNumberFormat="1" applyFont="1" applyBorder="1" applyAlignment="1">
      <alignment vertical="center"/>
    </xf>
    <xf numFmtId="164" fontId="0" fillId="0" borderId="17" xfId="42" applyNumberFormat="1" applyFont="1" applyBorder="1" applyAlignment="1">
      <alignment vertical="center"/>
    </xf>
    <xf numFmtId="41" fontId="0" fillId="0" borderId="16" xfId="42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" xfId="56"/>
    <cellStyle name="Normalny 4 2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F36" sqref="F36"/>
    </sheetView>
  </sheetViews>
  <sheetFormatPr defaultColWidth="9.140625" defaultRowHeight="12.75"/>
  <cols>
    <col min="1" max="1" width="6.8515625" style="1" customWidth="1"/>
    <col min="2" max="2" width="6.140625" style="1" customWidth="1"/>
    <col min="3" max="3" width="6.8515625" style="1" customWidth="1"/>
    <col min="4" max="4" width="27.8515625" style="1" customWidth="1"/>
    <col min="5" max="5" width="13.7109375" style="1" customWidth="1"/>
    <col min="6" max="6" width="12.57421875" style="1" customWidth="1"/>
    <col min="7" max="7" width="13.8515625" style="1" customWidth="1"/>
    <col min="8" max="8" width="13.7109375" style="1" customWidth="1"/>
    <col min="9" max="9" width="15.28125" style="1" customWidth="1"/>
    <col min="10" max="11" width="14.8515625" style="1" customWidth="1"/>
    <col min="12" max="16384" width="9.140625" style="1" customWidth="1"/>
  </cols>
  <sheetData>
    <row r="1" ht="12" customHeight="1">
      <c r="H1" s="9"/>
    </row>
    <row r="2" spans="1:11" ht="22.5" customHeight="1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s="3" customFormat="1" ht="19.5" customHeight="1">
      <c r="A4" s="79" t="s">
        <v>0</v>
      </c>
      <c r="B4" s="79" t="s">
        <v>1</v>
      </c>
      <c r="C4" s="79" t="s">
        <v>2</v>
      </c>
      <c r="D4" s="75" t="s">
        <v>3</v>
      </c>
      <c r="E4" s="72" t="s">
        <v>4</v>
      </c>
      <c r="F4" s="73"/>
      <c r="G4" s="73"/>
      <c r="H4" s="73"/>
      <c r="I4" s="73"/>
      <c r="J4" s="74"/>
      <c r="K4" s="75" t="s">
        <v>5</v>
      </c>
    </row>
    <row r="5" spans="1:11" s="3" customFormat="1" ht="19.5" customHeight="1">
      <c r="A5" s="79"/>
      <c r="B5" s="79"/>
      <c r="C5" s="79"/>
      <c r="D5" s="75"/>
      <c r="E5" s="76" t="s">
        <v>48</v>
      </c>
      <c r="F5" s="76" t="s">
        <v>49</v>
      </c>
      <c r="G5" s="76" t="s">
        <v>50</v>
      </c>
      <c r="H5" s="72" t="s">
        <v>6</v>
      </c>
      <c r="I5" s="73"/>
      <c r="J5" s="74"/>
      <c r="K5" s="75"/>
    </row>
    <row r="6" spans="1:11" s="3" customFormat="1" ht="32.25" customHeight="1">
      <c r="A6" s="79"/>
      <c r="B6" s="79"/>
      <c r="C6" s="79"/>
      <c r="D6" s="75"/>
      <c r="E6" s="77"/>
      <c r="F6" s="77"/>
      <c r="G6" s="77"/>
      <c r="H6" s="75" t="s">
        <v>7</v>
      </c>
      <c r="I6" s="75" t="s">
        <v>8</v>
      </c>
      <c r="J6" s="76" t="s">
        <v>54</v>
      </c>
      <c r="K6" s="75"/>
    </row>
    <row r="7" spans="1:11" s="3" customFormat="1" ht="19.5" customHeight="1">
      <c r="A7" s="79"/>
      <c r="B7" s="79"/>
      <c r="C7" s="79"/>
      <c r="D7" s="75"/>
      <c r="E7" s="77"/>
      <c r="F7" s="77"/>
      <c r="G7" s="77"/>
      <c r="H7" s="75"/>
      <c r="I7" s="75"/>
      <c r="J7" s="80"/>
      <c r="K7" s="75"/>
    </row>
    <row r="8" spans="1:11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</row>
    <row r="9" spans="1:11" ht="40.5" customHeight="1">
      <c r="A9" s="5" t="s">
        <v>9</v>
      </c>
      <c r="B9" s="22">
        <v>600</v>
      </c>
      <c r="C9" s="22">
        <v>60014</v>
      </c>
      <c r="D9" s="23" t="s">
        <v>55</v>
      </c>
      <c r="E9" s="24">
        <v>1196840</v>
      </c>
      <c r="F9" s="68"/>
      <c r="G9" s="24">
        <f>E9+F9</f>
        <v>1196840</v>
      </c>
      <c r="H9" s="24">
        <v>308955</v>
      </c>
      <c r="I9" s="26" t="s">
        <v>98</v>
      </c>
      <c r="J9" s="33"/>
      <c r="K9" s="25" t="s">
        <v>10</v>
      </c>
    </row>
    <row r="10" spans="1:11" ht="44.25" customHeight="1">
      <c r="A10" s="6" t="s">
        <v>11</v>
      </c>
      <c r="B10" s="10">
        <v>600</v>
      </c>
      <c r="C10" s="10">
        <v>60014</v>
      </c>
      <c r="D10" s="25" t="s">
        <v>31</v>
      </c>
      <c r="E10" s="41">
        <v>80000</v>
      </c>
      <c r="F10" s="41"/>
      <c r="G10" s="41">
        <f aca="true" t="shared" si="0" ref="G10:G29">E10+F10</f>
        <v>80000</v>
      </c>
      <c r="H10" s="41">
        <v>40000</v>
      </c>
      <c r="I10" s="40" t="s">
        <v>32</v>
      </c>
      <c r="J10" s="40"/>
      <c r="K10" s="25" t="s">
        <v>10</v>
      </c>
    </row>
    <row r="11" spans="1:11" ht="43.5" customHeight="1">
      <c r="A11" s="10" t="s">
        <v>20</v>
      </c>
      <c r="B11" s="17">
        <v>600</v>
      </c>
      <c r="C11" s="17">
        <v>60014</v>
      </c>
      <c r="D11" s="25" t="s">
        <v>33</v>
      </c>
      <c r="E11" s="28">
        <v>260000</v>
      </c>
      <c r="F11" s="28"/>
      <c r="G11" s="41">
        <f t="shared" si="0"/>
        <v>260000</v>
      </c>
      <c r="H11" s="28">
        <v>130000</v>
      </c>
      <c r="I11" s="42" t="s">
        <v>23</v>
      </c>
      <c r="J11" s="40"/>
      <c r="K11" s="43" t="s">
        <v>10</v>
      </c>
    </row>
    <row r="12" spans="1:11" ht="47.25" customHeight="1">
      <c r="A12" s="20" t="s">
        <v>21</v>
      </c>
      <c r="B12" s="17">
        <v>600</v>
      </c>
      <c r="C12" s="17">
        <v>60014</v>
      </c>
      <c r="D12" s="43" t="s">
        <v>34</v>
      </c>
      <c r="E12" s="44">
        <v>288500</v>
      </c>
      <c r="F12" s="44"/>
      <c r="G12" s="41">
        <f t="shared" si="0"/>
        <v>288500</v>
      </c>
      <c r="H12" s="44">
        <v>138500</v>
      </c>
      <c r="I12" s="40" t="s">
        <v>25</v>
      </c>
      <c r="J12" s="40"/>
      <c r="K12" s="43" t="s">
        <v>10</v>
      </c>
    </row>
    <row r="13" spans="1:11" ht="53.25" customHeight="1">
      <c r="A13" s="17" t="s">
        <v>24</v>
      </c>
      <c r="B13" s="17">
        <v>600</v>
      </c>
      <c r="C13" s="17">
        <v>60014</v>
      </c>
      <c r="D13" s="43" t="s">
        <v>26</v>
      </c>
      <c r="E13" s="44">
        <v>225000</v>
      </c>
      <c r="F13" s="44"/>
      <c r="G13" s="32">
        <f t="shared" si="0"/>
        <v>225000</v>
      </c>
      <c r="H13" s="44">
        <v>106500</v>
      </c>
      <c r="I13" s="40" t="s">
        <v>61</v>
      </c>
      <c r="J13" s="40"/>
      <c r="K13" s="43" t="s">
        <v>10</v>
      </c>
    </row>
    <row r="14" spans="1:11" ht="51" customHeight="1">
      <c r="A14" s="17" t="s">
        <v>22</v>
      </c>
      <c r="B14" s="17">
        <v>600</v>
      </c>
      <c r="C14" s="17">
        <v>60014</v>
      </c>
      <c r="D14" s="43" t="s">
        <v>51</v>
      </c>
      <c r="E14" s="44">
        <v>341236</v>
      </c>
      <c r="F14" s="41">
        <v>-26700</v>
      </c>
      <c r="G14" s="50">
        <f t="shared" si="0"/>
        <v>314536</v>
      </c>
      <c r="H14" s="44">
        <v>97268</v>
      </c>
      <c r="I14" s="40" t="s">
        <v>99</v>
      </c>
      <c r="J14" s="40"/>
      <c r="K14" s="43" t="s">
        <v>10</v>
      </c>
    </row>
    <row r="15" spans="1:11" ht="42" customHeight="1">
      <c r="A15" s="10" t="s">
        <v>35</v>
      </c>
      <c r="B15" s="10">
        <v>600</v>
      </c>
      <c r="C15" s="10">
        <v>60014</v>
      </c>
      <c r="D15" s="25" t="s">
        <v>57</v>
      </c>
      <c r="E15" s="51">
        <v>183270</v>
      </c>
      <c r="F15" s="51"/>
      <c r="G15" s="41">
        <f t="shared" si="0"/>
        <v>183270</v>
      </c>
      <c r="H15" s="51">
        <v>183270</v>
      </c>
      <c r="I15" s="40" t="s">
        <v>58</v>
      </c>
      <c r="J15" s="42"/>
      <c r="K15" s="25" t="s">
        <v>59</v>
      </c>
    </row>
    <row r="16" spans="1:11" ht="66.75" customHeight="1">
      <c r="A16" s="20" t="s">
        <v>56</v>
      </c>
      <c r="B16" s="20">
        <v>600</v>
      </c>
      <c r="C16" s="20">
        <v>60014</v>
      </c>
      <c r="D16" s="27" t="s">
        <v>60</v>
      </c>
      <c r="E16" s="28">
        <v>50000</v>
      </c>
      <c r="F16" s="28"/>
      <c r="G16" s="32">
        <f t="shared" si="0"/>
        <v>50000</v>
      </c>
      <c r="H16" s="28">
        <v>50000</v>
      </c>
      <c r="I16" s="40" t="s">
        <v>58</v>
      </c>
      <c r="J16" s="33"/>
      <c r="K16" s="43" t="s">
        <v>59</v>
      </c>
    </row>
    <row r="17" spans="1:11" ht="45.75" customHeight="1">
      <c r="A17" s="10" t="s">
        <v>64</v>
      </c>
      <c r="B17" s="10">
        <v>600</v>
      </c>
      <c r="C17" s="10">
        <v>60014</v>
      </c>
      <c r="D17" s="25" t="s">
        <v>65</v>
      </c>
      <c r="E17" s="51">
        <v>200000</v>
      </c>
      <c r="F17" s="51"/>
      <c r="G17" s="41">
        <f t="shared" si="0"/>
        <v>200000</v>
      </c>
      <c r="H17" s="51">
        <v>50000</v>
      </c>
      <c r="I17" s="40" t="s">
        <v>25</v>
      </c>
      <c r="J17" s="42"/>
      <c r="K17" s="43" t="s">
        <v>10</v>
      </c>
    </row>
    <row r="18" spans="1:11" ht="55.5" customHeight="1">
      <c r="A18" s="10" t="s">
        <v>66</v>
      </c>
      <c r="B18" s="10">
        <v>600</v>
      </c>
      <c r="C18" s="10">
        <v>60014</v>
      </c>
      <c r="D18" s="25" t="s">
        <v>67</v>
      </c>
      <c r="E18" s="51">
        <v>150000</v>
      </c>
      <c r="F18" s="51"/>
      <c r="G18" s="41">
        <f t="shared" si="0"/>
        <v>150000</v>
      </c>
      <c r="H18" s="51">
        <v>20000</v>
      </c>
      <c r="I18" s="40" t="s">
        <v>68</v>
      </c>
      <c r="J18" s="42"/>
      <c r="K18" s="43" t="s">
        <v>10</v>
      </c>
    </row>
    <row r="19" spans="1:11" ht="44.25" customHeight="1">
      <c r="A19" s="10" t="s">
        <v>69</v>
      </c>
      <c r="B19" s="10">
        <v>600</v>
      </c>
      <c r="C19" s="10">
        <v>60014</v>
      </c>
      <c r="D19" s="25" t="s">
        <v>70</v>
      </c>
      <c r="E19" s="51">
        <v>160000</v>
      </c>
      <c r="F19" s="51"/>
      <c r="G19" s="41">
        <f t="shared" si="0"/>
        <v>160000</v>
      </c>
      <c r="H19" s="51">
        <v>50000</v>
      </c>
      <c r="I19" s="40" t="s">
        <v>71</v>
      </c>
      <c r="J19" s="42"/>
      <c r="K19" s="43" t="s">
        <v>10</v>
      </c>
    </row>
    <row r="20" spans="1:11" ht="52.5" customHeight="1">
      <c r="A20" s="10" t="s">
        <v>72</v>
      </c>
      <c r="B20" s="10">
        <v>600</v>
      </c>
      <c r="C20" s="10">
        <v>60014</v>
      </c>
      <c r="D20" s="25" t="s">
        <v>73</v>
      </c>
      <c r="E20" s="51">
        <v>40000</v>
      </c>
      <c r="F20" s="51"/>
      <c r="G20" s="41">
        <f t="shared" si="0"/>
        <v>40000</v>
      </c>
      <c r="H20" s="51">
        <v>20000</v>
      </c>
      <c r="I20" s="40" t="s">
        <v>80</v>
      </c>
      <c r="J20" s="42"/>
      <c r="K20" s="43" t="s">
        <v>10</v>
      </c>
    </row>
    <row r="21" spans="1:11" ht="52.5" customHeight="1">
      <c r="A21" s="10" t="s">
        <v>74</v>
      </c>
      <c r="B21" s="10">
        <v>600</v>
      </c>
      <c r="C21" s="10">
        <v>60014</v>
      </c>
      <c r="D21" s="25" t="s">
        <v>75</v>
      </c>
      <c r="E21" s="51">
        <v>60000</v>
      </c>
      <c r="F21" s="51"/>
      <c r="G21" s="41">
        <f>E21+F21</f>
        <v>60000</v>
      </c>
      <c r="H21" s="51">
        <v>30000</v>
      </c>
      <c r="I21" s="40" t="s">
        <v>79</v>
      </c>
      <c r="J21" s="42"/>
      <c r="K21" s="43" t="s">
        <v>10</v>
      </c>
    </row>
    <row r="22" spans="1:11" ht="52.5" customHeight="1">
      <c r="A22" s="20" t="s">
        <v>76</v>
      </c>
      <c r="B22" s="20">
        <v>600</v>
      </c>
      <c r="C22" s="20">
        <v>60014</v>
      </c>
      <c r="D22" s="27" t="s">
        <v>77</v>
      </c>
      <c r="E22" s="28">
        <v>180000</v>
      </c>
      <c r="F22" s="44"/>
      <c r="G22" s="50">
        <f>E22+F22</f>
        <v>180000</v>
      </c>
      <c r="H22" s="44">
        <v>50000</v>
      </c>
      <c r="I22" s="40" t="s">
        <v>23</v>
      </c>
      <c r="J22" s="40"/>
      <c r="K22" s="43" t="s">
        <v>10</v>
      </c>
    </row>
    <row r="23" spans="1:11" ht="43.5" customHeight="1">
      <c r="A23" s="10" t="s">
        <v>85</v>
      </c>
      <c r="B23" s="10">
        <v>600</v>
      </c>
      <c r="C23" s="10">
        <v>60014</v>
      </c>
      <c r="D23" s="25" t="s">
        <v>87</v>
      </c>
      <c r="E23" s="51">
        <v>25000</v>
      </c>
      <c r="F23" s="51"/>
      <c r="G23" s="50">
        <f>E23+F23</f>
        <v>25000</v>
      </c>
      <c r="H23" s="51">
        <v>10000</v>
      </c>
      <c r="I23" s="40" t="s">
        <v>89</v>
      </c>
      <c r="J23" s="42"/>
      <c r="K23" s="25" t="s">
        <v>10</v>
      </c>
    </row>
    <row r="24" spans="1:11" ht="46.5" customHeight="1">
      <c r="A24" s="20" t="s">
        <v>86</v>
      </c>
      <c r="B24" s="48">
        <v>600</v>
      </c>
      <c r="C24" s="48">
        <v>60014</v>
      </c>
      <c r="D24" s="45" t="s">
        <v>88</v>
      </c>
      <c r="E24" s="49">
        <v>80000</v>
      </c>
      <c r="F24" s="28"/>
      <c r="G24" s="50">
        <f>E24+F24</f>
        <v>80000</v>
      </c>
      <c r="H24" s="28">
        <v>20000</v>
      </c>
      <c r="I24" s="40" t="s">
        <v>81</v>
      </c>
      <c r="J24" s="33"/>
      <c r="K24" s="27" t="s">
        <v>10</v>
      </c>
    </row>
    <row r="25" spans="1:11" ht="51" customHeight="1">
      <c r="A25" s="7" t="s">
        <v>12</v>
      </c>
      <c r="B25" s="7">
        <v>600</v>
      </c>
      <c r="C25" s="7">
        <v>60014</v>
      </c>
      <c r="D25" s="35" t="s">
        <v>13</v>
      </c>
      <c r="E25" s="31">
        <f>SUM(E9:E24)</f>
        <v>3519846</v>
      </c>
      <c r="F25" s="31">
        <f>SUM(F9:F24)</f>
        <v>-26700</v>
      </c>
      <c r="G25" s="31">
        <f>SUM(G9:G24)</f>
        <v>3493146</v>
      </c>
      <c r="H25" s="31">
        <f>SUM(H9:H24)</f>
        <v>1304493</v>
      </c>
      <c r="I25" s="34" t="s">
        <v>100</v>
      </c>
      <c r="J25" s="31">
        <f>SUM(J9:J14)</f>
        <v>0</v>
      </c>
      <c r="K25" s="35" t="s">
        <v>13</v>
      </c>
    </row>
    <row r="26" spans="1:11" ht="54" customHeight="1">
      <c r="A26" s="20" t="s">
        <v>9</v>
      </c>
      <c r="B26" s="20">
        <v>710</v>
      </c>
      <c r="C26" s="20">
        <v>71095</v>
      </c>
      <c r="D26" s="58" t="s">
        <v>78</v>
      </c>
      <c r="E26" s="32">
        <v>35870</v>
      </c>
      <c r="F26" s="32"/>
      <c r="G26" s="41">
        <f>E26+F26</f>
        <v>35870</v>
      </c>
      <c r="H26" s="32">
        <v>35870</v>
      </c>
      <c r="I26" s="57"/>
      <c r="J26" s="32"/>
      <c r="K26" s="43" t="s">
        <v>10</v>
      </c>
    </row>
    <row r="27" spans="1:11" ht="29.25" customHeight="1">
      <c r="A27" s="7" t="s">
        <v>12</v>
      </c>
      <c r="B27" s="7">
        <v>710</v>
      </c>
      <c r="C27" s="7">
        <v>71095</v>
      </c>
      <c r="D27" s="30" t="s">
        <v>13</v>
      </c>
      <c r="E27" s="31">
        <f>E26</f>
        <v>35870</v>
      </c>
      <c r="F27" s="31">
        <f>F26</f>
        <v>0</v>
      </c>
      <c r="G27" s="31">
        <f>G26</f>
        <v>35870</v>
      </c>
      <c r="H27" s="31">
        <f>H26</f>
        <v>35870</v>
      </c>
      <c r="I27" s="31">
        <f>I26</f>
        <v>0</v>
      </c>
      <c r="J27" s="8"/>
      <c r="K27" s="30" t="s">
        <v>13</v>
      </c>
    </row>
    <row r="28" spans="1:11" s="29" customFormat="1" ht="54.75" customHeight="1">
      <c r="A28" s="20" t="s">
        <v>9</v>
      </c>
      <c r="B28" s="20">
        <v>750</v>
      </c>
      <c r="C28" s="20">
        <v>75020</v>
      </c>
      <c r="D28" s="27" t="s">
        <v>28</v>
      </c>
      <c r="E28" s="28">
        <v>17000</v>
      </c>
      <c r="F28" s="28"/>
      <c r="G28" s="24">
        <f t="shared" si="0"/>
        <v>17000</v>
      </c>
      <c r="H28" s="28">
        <v>17000</v>
      </c>
      <c r="I28" s="28"/>
      <c r="J28" s="28"/>
      <c r="K28" s="27" t="s">
        <v>10</v>
      </c>
    </row>
    <row r="29" spans="1:11" s="29" customFormat="1" ht="45" customHeight="1">
      <c r="A29" s="52" t="s">
        <v>11</v>
      </c>
      <c r="B29" s="52">
        <v>750</v>
      </c>
      <c r="C29" s="52">
        <v>75020</v>
      </c>
      <c r="D29" s="53" t="s">
        <v>62</v>
      </c>
      <c r="E29" s="54">
        <v>20350</v>
      </c>
      <c r="F29" s="54"/>
      <c r="G29" s="55">
        <f t="shared" si="0"/>
        <v>20350</v>
      </c>
      <c r="H29" s="54">
        <v>20350</v>
      </c>
      <c r="I29" s="54"/>
      <c r="J29" s="54"/>
      <c r="K29" s="53" t="s">
        <v>10</v>
      </c>
    </row>
    <row r="30" spans="1:11" ht="33.75" customHeight="1">
      <c r="A30" s="7" t="s">
        <v>12</v>
      </c>
      <c r="B30" s="7">
        <v>750</v>
      </c>
      <c r="C30" s="7">
        <v>75020</v>
      </c>
      <c r="D30" s="30" t="s">
        <v>13</v>
      </c>
      <c r="E30" s="31">
        <f>E28+E29</f>
        <v>37350</v>
      </c>
      <c r="F30" s="31">
        <f>F28+F29</f>
        <v>0</v>
      </c>
      <c r="G30" s="31">
        <f>G28+G29</f>
        <v>37350</v>
      </c>
      <c r="H30" s="31">
        <f>H28+H29</f>
        <v>37350</v>
      </c>
      <c r="I30" s="31">
        <f>I28+I29</f>
        <v>0</v>
      </c>
      <c r="J30" s="8"/>
      <c r="K30" s="30" t="s">
        <v>13</v>
      </c>
    </row>
    <row r="31" spans="1:11" ht="56.25" customHeight="1">
      <c r="A31" s="36" t="s">
        <v>9</v>
      </c>
      <c r="B31" s="36">
        <v>801</v>
      </c>
      <c r="C31" s="36">
        <v>80102</v>
      </c>
      <c r="D31" s="37" t="s">
        <v>95</v>
      </c>
      <c r="E31" s="67">
        <v>80000</v>
      </c>
      <c r="F31" s="67"/>
      <c r="G31" s="55">
        <f>E31+F31</f>
        <v>80000</v>
      </c>
      <c r="H31" s="67">
        <v>40000</v>
      </c>
      <c r="I31" s="38" t="s">
        <v>96</v>
      </c>
      <c r="J31" s="38"/>
      <c r="K31" s="37" t="s">
        <v>94</v>
      </c>
    </row>
    <row r="32" spans="1:11" ht="41.25" customHeight="1">
      <c r="A32" s="7" t="s">
        <v>12</v>
      </c>
      <c r="B32" s="7">
        <v>801</v>
      </c>
      <c r="C32" s="7">
        <v>80102</v>
      </c>
      <c r="D32" s="30"/>
      <c r="E32" s="66">
        <f>E31</f>
        <v>80000</v>
      </c>
      <c r="F32" s="66">
        <f>F31</f>
        <v>0</v>
      </c>
      <c r="G32" s="66">
        <f>G31</f>
        <v>80000</v>
      </c>
      <c r="H32" s="66">
        <f>H31</f>
        <v>40000</v>
      </c>
      <c r="I32" s="8" t="s">
        <v>97</v>
      </c>
      <c r="J32" s="8"/>
      <c r="K32" s="30"/>
    </row>
    <row r="33" spans="1:11" ht="65.25" customHeight="1">
      <c r="A33" s="36" t="s">
        <v>9</v>
      </c>
      <c r="B33" s="36">
        <v>801</v>
      </c>
      <c r="C33" s="36">
        <v>80195</v>
      </c>
      <c r="D33" s="37" t="s">
        <v>36</v>
      </c>
      <c r="E33" s="46">
        <v>12000</v>
      </c>
      <c r="F33" s="46"/>
      <c r="G33" s="47">
        <f aca="true" t="shared" si="1" ref="G33:G46">E33+F33</f>
        <v>12000</v>
      </c>
      <c r="H33" s="46"/>
      <c r="I33" s="38" t="s">
        <v>43</v>
      </c>
      <c r="J33" s="39">
        <v>10200</v>
      </c>
      <c r="K33" s="37" t="s">
        <v>10</v>
      </c>
    </row>
    <row r="34" spans="1:11" ht="79.5" customHeight="1">
      <c r="A34" s="36" t="s">
        <v>11</v>
      </c>
      <c r="B34" s="36">
        <v>801</v>
      </c>
      <c r="C34" s="36">
        <v>80195</v>
      </c>
      <c r="D34" s="45" t="s">
        <v>37</v>
      </c>
      <c r="E34" s="46">
        <v>26250</v>
      </c>
      <c r="F34" s="46"/>
      <c r="G34" s="47">
        <f t="shared" si="1"/>
        <v>26250</v>
      </c>
      <c r="H34" s="46"/>
      <c r="I34" s="33" t="s">
        <v>44</v>
      </c>
      <c r="J34" s="46">
        <v>21142</v>
      </c>
      <c r="K34" s="27" t="s">
        <v>10</v>
      </c>
    </row>
    <row r="35" spans="1:11" ht="74.25" customHeight="1">
      <c r="A35" s="36" t="s">
        <v>20</v>
      </c>
      <c r="B35" s="36">
        <v>801</v>
      </c>
      <c r="C35" s="36">
        <v>80195</v>
      </c>
      <c r="D35" s="37" t="s">
        <v>38</v>
      </c>
      <c r="E35" s="39">
        <v>54200</v>
      </c>
      <c r="F35" s="39"/>
      <c r="G35" s="47">
        <f t="shared" si="1"/>
        <v>54200</v>
      </c>
      <c r="H35" s="39"/>
      <c r="I35" s="38" t="s">
        <v>45</v>
      </c>
      <c r="J35" s="39">
        <v>43653</v>
      </c>
      <c r="K35" s="37" t="s">
        <v>10</v>
      </c>
    </row>
    <row r="36" spans="1:11" ht="78" customHeight="1">
      <c r="A36" s="36" t="s">
        <v>21</v>
      </c>
      <c r="B36" s="36">
        <v>801</v>
      </c>
      <c r="C36" s="36">
        <v>80195</v>
      </c>
      <c r="D36" s="37" t="s">
        <v>39</v>
      </c>
      <c r="E36" s="39">
        <v>31000</v>
      </c>
      <c r="F36" s="39"/>
      <c r="G36" s="47">
        <f t="shared" si="1"/>
        <v>31000</v>
      </c>
      <c r="H36" s="39"/>
      <c r="I36" s="38" t="s">
        <v>46</v>
      </c>
      <c r="J36" s="39">
        <v>24968</v>
      </c>
      <c r="K36" s="37" t="s">
        <v>10</v>
      </c>
    </row>
    <row r="37" spans="1:11" ht="69.75" customHeight="1">
      <c r="A37" s="36" t="s">
        <v>24</v>
      </c>
      <c r="B37" s="36">
        <v>801</v>
      </c>
      <c r="C37" s="36">
        <v>80195</v>
      </c>
      <c r="D37" s="37" t="s">
        <v>40</v>
      </c>
      <c r="E37" s="39">
        <v>79500</v>
      </c>
      <c r="F37" s="39"/>
      <c r="G37" s="47">
        <f t="shared" si="1"/>
        <v>79500</v>
      </c>
      <c r="H37" s="39">
        <v>30000</v>
      </c>
      <c r="I37" s="38" t="s">
        <v>84</v>
      </c>
      <c r="J37" s="39">
        <v>38530</v>
      </c>
      <c r="K37" s="37" t="s">
        <v>10</v>
      </c>
    </row>
    <row r="38" spans="1:11" ht="63" customHeight="1">
      <c r="A38" s="36" t="s">
        <v>22</v>
      </c>
      <c r="B38" s="36">
        <v>801</v>
      </c>
      <c r="C38" s="36">
        <v>80195</v>
      </c>
      <c r="D38" s="37" t="s">
        <v>41</v>
      </c>
      <c r="E38" s="39">
        <v>356844</v>
      </c>
      <c r="F38" s="39">
        <f>-49244+49244</f>
        <v>0</v>
      </c>
      <c r="G38" s="47">
        <f t="shared" si="1"/>
        <v>356844</v>
      </c>
      <c r="H38" s="39"/>
      <c r="I38" s="38" t="s">
        <v>101</v>
      </c>
      <c r="J38" s="39">
        <v>336646</v>
      </c>
      <c r="K38" s="37" t="s">
        <v>10</v>
      </c>
    </row>
    <row r="39" spans="1:11" ht="78.75" customHeight="1">
      <c r="A39" s="36" t="s">
        <v>35</v>
      </c>
      <c r="B39" s="36">
        <v>801</v>
      </c>
      <c r="C39" s="36">
        <v>80195</v>
      </c>
      <c r="D39" s="37" t="s">
        <v>42</v>
      </c>
      <c r="E39" s="39">
        <v>24000</v>
      </c>
      <c r="F39" s="39"/>
      <c r="G39" s="47">
        <f t="shared" si="1"/>
        <v>24000</v>
      </c>
      <c r="H39" s="39"/>
      <c r="I39" s="38" t="s">
        <v>47</v>
      </c>
      <c r="J39" s="39">
        <v>19330</v>
      </c>
      <c r="K39" s="37" t="s">
        <v>10</v>
      </c>
    </row>
    <row r="40" spans="1:11" ht="37.5" customHeight="1">
      <c r="A40" s="7" t="s">
        <v>12</v>
      </c>
      <c r="B40" s="7">
        <v>801</v>
      </c>
      <c r="C40" s="7">
        <v>80195</v>
      </c>
      <c r="D40" s="30" t="s">
        <v>30</v>
      </c>
      <c r="E40" s="31">
        <f>SUM(E33:E39)</f>
        <v>583794</v>
      </c>
      <c r="F40" s="31">
        <f>SUM(F33:F39)</f>
        <v>0</v>
      </c>
      <c r="G40" s="31">
        <f>E40+F40</f>
        <v>583794</v>
      </c>
      <c r="H40" s="31">
        <f>SUM(H33:H39)</f>
        <v>30000</v>
      </c>
      <c r="I40" s="8" t="s">
        <v>102</v>
      </c>
      <c r="J40" s="31">
        <f>SUM(J33:J39)</f>
        <v>494469</v>
      </c>
      <c r="K40" s="30" t="s">
        <v>30</v>
      </c>
    </row>
    <row r="41" spans="1:11" ht="63.75" customHeight="1">
      <c r="A41" s="20" t="s">
        <v>9</v>
      </c>
      <c r="B41" s="20">
        <v>852</v>
      </c>
      <c r="C41" s="20">
        <v>85203</v>
      </c>
      <c r="D41" s="27" t="s">
        <v>53</v>
      </c>
      <c r="E41" s="32">
        <v>5000</v>
      </c>
      <c r="F41" s="32"/>
      <c r="G41" s="24">
        <f t="shared" si="1"/>
        <v>5000</v>
      </c>
      <c r="H41" s="32">
        <v>0</v>
      </c>
      <c r="I41" s="26" t="s">
        <v>52</v>
      </c>
      <c r="J41" s="33"/>
      <c r="K41" s="27" t="s">
        <v>10</v>
      </c>
    </row>
    <row r="42" spans="1:11" ht="69" customHeight="1">
      <c r="A42" s="52" t="s">
        <v>11</v>
      </c>
      <c r="B42" s="52">
        <v>852</v>
      </c>
      <c r="C42" s="52">
        <v>85203</v>
      </c>
      <c r="D42" s="53" t="s">
        <v>90</v>
      </c>
      <c r="E42" s="55">
        <v>15000</v>
      </c>
      <c r="F42" s="55"/>
      <c r="G42" s="55">
        <f t="shared" si="1"/>
        <v>15000</v>
      </c>
      <c r="H42" s="55">
        <v>3000</v>
      </c>
      <c r="I42" s="65" t="s">
        <v>92</v>
      </c>
      <c r="J42" s="65"/>
      <c r="K42" s="53" t="s">
        <v>91</v>
      </c>
    </row>
    <row r="43" spans="1:11" ht="38.25" customHeight="1">
      <c r="A43" s="7" t="s">
        <v>12</v>
      </c>
      <c r="B43" s="7">
        <v>852</v>
      </c>
      <c r="C43" s="7">
        <v>85203</v>
      </c>
      <c r="D43" s="30" t="s">
        <v>13</v>
      </c>
      <c r="E43" s="31">
        <f>E41+E42</f>
        <v>20000</v>
      </c>
      <c r="F43" s="31">
        <f>F41+F42</f>
        <v>0</v>
      </c>
      <c r="G43" s="31">
        <f>G41+G42</f>
        <v>20000</v>
      </c>
      <c r="H43" s="31">
        <f>H41+H42</f>
        <v>3000</v>
      </c>
      <c r="I43" s="8" t="s">
        <v>93</v>
      </c>
      <c r="J43" s="31">
        <f>J41+J42</f>
        <v>0</v>
      </c>
      <c r="K43" s="30" t="s">
        <v>13</v>
      </c>
    </row>
    <row r="44" spans="1:11" s="29" customFormat="1" ht="67.5" customHeight="1">
      <c r="A44" s="20" t="s">
        <v>9</v>
      </c>
      <c r="B44" s="20">
        <v>853</v>
      </c>
      <c r="C44" s="20">
        <v>85395</v>
      </c>
      <c r="D44" s="27" t="s">
        <v>29</v>
      </c>
      <c r="E44" s="32">
        <v>130000</v>
      </c>
      <c r="F44" s="32"/>
      <c r="G44" s="47">
        <f t="shared" si="1"/>
        <v>130000</v>
      </c>
      <c r="H44" s="32">
        <v>95000</v>
      </c>
      <c r="I44" s="38" t="s">
        <v>63</v>
      </c>
      <c r="J44" s="33"/>
      <c r="K44" s="27" t="s">
        <v>10</v>
      </c>
    </row>
    <row r="45" spans="1:11" s="29" customFormat="1" ht="66.75" customHeight="1">
      <c r="A45" s="59" t="s">
        <v>12</v>
      </c>
      <c r="B45" s="59">
        <v>853</v>
      </c>
      <c r="C45" s="59">
        <v>85395</v>
      </c>
      <c r="D45" s="60" t="s">
        <v>13</v>
      </c>
      <c r="E45" s="56">
        <f>E44</f>
        <v>130000</v>
      </c>
      <c r="F45" s="56">
        <f>F44</f>
        <v>0</v>
      </c>
      <c r="G45" s="56">
        <f t="shared" si="1"/>
        <v>130000</v>
      </c>
      <c r="H45" s="56">
        <f>H44</f>
        <v>95000</v>
      </c>
      <c r="I45" s="61" t="s">
        <v>63</v>
      </c>
      <c r="J45" s="56">
        <f>J44</f>
        <v>0</v>
      </c>
      <c r="K45" s="60" t="s">
        <v>13</v>
      </c>
    </row>
    <row r="46" spans="1:11" s="29" customFormat="1" ht="53.25" customHeight="1">
      <c r="A46" s="62" t="s">
        <v>9</v>
      </c>
      <c r="B46" s="62">
        <v>921</v>
      </c>
      <c r="C46" s="62">
        <v>92118</v>
      </c>
      <c r="D46" s="63" t="s">
        <v>83</v>
      </c>
      <c r="E46" s="64">
        <v>70000</v>
      </c>
      <c r="F46" s="64"/>
      <c r="G46" s="47">
        <f t="shared" si="1"/>
        <v>70000</v>
      </c>
      <c r="H46" s="64">
        <v>10000</v>
      </c>
      <c r="I46" s="38" t="s">
        <v>81</v>
      </c>
      <c r="J46" s="64"/>
      <c r="K46" s="37" t="s">
        <v>10</v>
      </c>
    </row>
    <row r="47" spans="1:11" s="29" customFormat="1" ht="37.5" customHeight="1">
      <c r="A47" s="59" t="s">
        <v>12</v>
      </c>
      <c r="B47" s="59">
        <v>921</v>
      </c>
      <c r="C47" s="59">
        <v>92118</v>
      </c>
      <c r="D47" s="60" t="s">
        <v>13</v>
      </c>
      <c r="E47" s="56">
        <f>E46</f>
        <v>70000</v>
      </c>
      <c r="F47" s="56">
        <f>F46</f>
        <v>0</v>
      </c>
      <c r="G47" s="56">
        <f>E47+F47</f>
        <v>70000</v>
      </c>
      <c r="H47" s="56">
        <f>H46</f>
        <v>10000</v>
      </c>
      <c r="I47" s="61" t="s">
        <v>82</v>
      </c>
      <c r="J47" s="56">
        <f>J46</f>
        <v>0</v>
      </c>
      <c r="K47" s="60" t="s">
        <v>13</v>
      </c>
    </row>
    <row r="48" spans="1:11" ht="105.75" customHeight="1">
      <c r="A48" s="69" t="s">
        <v>14</v>
      </c>
      <c r="B48" s="70"/>
      <c r="C48" s="70"/>
      <c r="D48" s="71"/>
      <c r="E48" s="11">
        <f>E25+E27+E30+E32+E40+E43+E45+E47</f>
        <v>4476860</v>
      </c>
      <c r="F48" s="11">
        <f>F25+F27+F30+F32+F40+F43+F45+F47</f>
        <v>-26700</v>
      </c>
      <c r="G48" s="11">
        <f>G25+G27+G30+G32+G40+G43+G45+G47</f>
        <v>4450160</v>
      </c>
      <c r="H48" s="11">
        <f>H25+H27+H30+H32+H40+H43+H45+H47</f>
        <v>1555713</v>
      </c>
      <c r="I48" s="8" t="s">
        <v>103</v>
      </c>
      <c r="J48" s="11">
        <f>J25+J27+J30+J32+J40+J43+J45+J47</f>
        <v>494469</v>
      </c>
      <c r="K48" s="12" t="s">
        <v>13</v>
      </c>
    </row>
    <row r="49" spans="1:11" ht="14.25" customHeight="1">
      <c r="A49" s="13"/>
      <c r="B49" s="13"/>
      <c r="C49" s="13"/>
      <c r="D49" s="13"/>
      <c r="E49" s="14"/>
      <c r="F49" s="14"/>
      <c r="G49" s="14"/>
      <c r="H49" s="14"/>
      <c r="I49" s="15"/>
      <c r="J49" s="15"/>
      <c r="K49" s="16"/>
    </row>
    <row r="50" ht="12.75">
      <c r="A50" s="1" t="s">
        <v>15</v>
      </c>
    </row>
    <row r="51" ht="12.75">
      <c r="A51" s="1" t="s">
        <v>16</v>
      </c>
    </row>
    <row r="52" ht="12.75">
      <c r="A52" s="1" t="s">
        <v>17</v>
      </c>
    </row>
    <row r="53" ht="12.75">
      <c r="A53" s="1" t="s">
        <v>18</v>
      </c>
    </row>
    <row r="54" ht="12.75" customHeight="1">
      <c r="A54" s="1" t="s">
        <v>19</v>
      </c>
    </row>
    <row r="55" ht="12.75" customHeight="1"/>
    <row r="56" ht="12.75" customHeight="1"/>
    <row r="58" spans="8:11" ht="12.75">
      <c r="H58" s="21"/>
      <c r="I58" s="18"/>
      <c r="J58" s="18"/>
      <c r="K58" s="19"/>
    </row>
  </sheetData>
  <sheetProtection/>
  <mergeCells count="15">
    <mergeCell ref="A2:K2"/>
    <mergeCell ref="A4:A7"/>
    <mergeCell ref="B4:B7"/>
    <mergeCell ref="C4:C7"/>
    <mergeCell ref="D4:D7"/>
    <mergeCell ref="J6:J7"/>
    <mergeCell ref="A48:D48"/>
    <mergeCell ref="H5:J5"/>
    <mergeCell ref="K4:K7"/>
    <mergeCell ref="F5:F7"/>
    <mergeCell ref="G5:G7"/>
    <mergeCell ref="E5:E7"/>
    <mergeCell ref="H6:H7"/>
    <mergeCell ref="I6:I7"/>
    <mergeCell ref="E4:J4"/>
  </mergeCells>
  <printOptions/>
  <pageMargins left="0.1968503937007874" right="0.15748031496062992" top="1.4173228346456694" bottom="0.2362204724409449" header="0.15748031496062992" footer="0.1968503937007874"/>
  <pageSetup horizontalDpi="600" verticalDpi="600" orientation="landscape" paperSize="9" r:id="rId1"/>
  <headerFooter alignWithMargins="0">
    <oddHeader xml:space="preserve">&amp;R&amp;"Arial,Pogrubiona kursywa"&amp;12Projekt&amp;"Arial,Normalny"&amp;10
Załącznik Nr 3 
do Uchwały Nr     /    /2014 
Rady Powiatu Grójeckiego
z dnia 30 grudnia 2014 r
w sprawie wprowadzenia zmian w  uchwale budżetowej na 2014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lipinskaz</cp:lastModifiedBy>
  <cp:lastPrinted>2014-12-22T08:22:02Z</cp:lastPrinted>
  <dcterms:created xsi:type="dcterms:W3CDTF">2011-11-10T10:25:15Z</dcterms:created>
  <dcterms:modified xsi:type="dcterms:W3CDTF">2014-12-29T13:58:55Z</dcterms:modified>
  <cp:category/>
  <cp:version/>
  <cp:contentType/>
  <cp:contentStatus/>
</cp:coreProperties>
</file>